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<sst xmlns="http://schemas.openxmlformats.org/spreadsheetml/2006/main" count="1996" uniqueCount="693">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</sst>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45023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45023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30" sqref="G3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-8873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-11142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-16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-8889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-1588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303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128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175</v>
      </c>
      <c r="H68" s="137">
        <v>139</v>
      </c>
    </row>
    <row r="69" spans="1:8" ht="15.75">
      <c r="A69" s="76" t="s">
        <v>210</v>
      </c>
      <c r="B69" s="78" t="s">
        <v>211</v>
      </c>
      <c r="C69" s="138">
        <v>3</v>
      </c>
      <c r="D69" s="137"/>
      <c r="E69" s="142" t="s">
        <v>79</v>
      </c>
      <c r="F69" s="80" t="s">
        <v>216</v>
      </c>
      <c r="G69" s="138">
        <v>1826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0</v>
      </c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2129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2129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18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895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895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G17" sqref="G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>
        <v>1</v>
      </c>
      <c r="H15" s="257">
        <v>1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1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1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16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1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17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17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45023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-314</v>
      </c>
      <c r="K14" s="109">
        <f t="shared" si="0"/>
        <v>0</v>
      </c>
      <c r="L14" s="429">
        <f aca="true" t="shared" si="1" ref="L14:L34">SUM(C14:K14)</f>
        <v>-314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-314</v>
      </c>
      <c r="K16" s="256"/>
      <c r="L16" s="363">
        <f t="shared" si="1"/>
        <v>-314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-11142</v>
      </c>
      <c r="K17" s="432">
        <f t="shared" si="2"/>
        <v>0</v>
      </c>
      <c r="L17" s="363">
        <f t="shared" si="1"/>
        <v>-1572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-16</v>
      </c>
      <c r="K18" s="364"/>
      <c r="L18" s="363">
        <f t="shared" si="1"/>
        <v>-16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2269</v>
      </c>
      <c r="J31" s="432">
        <f t="shared" si="6"/>
        <v>-11158</v>
      </c>
      <c r="K31" s="432">
        <f t="shared" si="6"/>
        <v>0</v>
      </c>
      <c r="L31" s="363">
        <f t="shared" si="1"/>
        <v>-1588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2269</v>
      </c>
      <c r="J34" s="366">
        <f t="shared" si="7"/>
        <v>-11158</v>
      </c>
      <c r="K34" s="366">
        <f t="shared" si="7"/>
        <v>0</v>
      </c>
      <c r="L34" s="430">
        <f t="shared" si="1"/>
        <v>-1588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9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45023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895</v>
      </c>
      <c r="D6" s="454">
        <f aca="true" t="shared" si="0" ref="D6:D15">C6-E6</f>
        <v>0</v>
      </c>
      <c r="E6" s="453">
        <f>'1-Баланс'!G95</f>
        <v>895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-1588</v>
      </c>
      <c r="D7" s="454">
        <f t="shared" si="0"/>
        <v>-2306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-16</v>
      </c>
      <c r="D8" s="454">
        <f t="shared" si="0"/>
        <v>0</v>
      </c>
      <c r="E8" s="453">
        <f>ABS('2-Отчет за доходите'!C44)-ABS('2-Отчет за доходите'!G44)</f>
        <v>-16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1</v>
      </c>
      <c r="E10" s="453">
        <f>'3-Отчет за паричния поток'!C46</f>
        <v>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-1588</v>
      </c>
      <c r="D11" s="454">
        <f t="shared" si="0"/>
        <v>0</v>
      </c>
      <c r="E11" s="453">
        <f>'4-Отчет за собствения капитал'!L34</f>
        <v>-1588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0.010075566750629723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-0.00644381796214257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-0.017877094972067038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0.058823529411764705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0.008454673555659934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0.008454673555659934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0.0032879286049788633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0.0032879286049788633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0.0011173184357541898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-0.28687196110210694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-1.56360201511335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2.7743016759776533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18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895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-8873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-11142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-8889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-1588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303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128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175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1826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2129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2129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-314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-314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-11142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-16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-11158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-11158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-314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-314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-1572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-16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-1588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-1588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2023-04-07T07:05:58Z</cp:lastPrinted>
  <dcterms:created xsi:type="dcterms:W3CDTF">2006-09-16T00:00:00Z</dcterms:created>
  <dcterms:modified xsi:type="dcterms:W3CDTF">2023-04-07T08:42:34Z</dcterms:modified>
  <cp:category/>
  <cp:version/>
  <cp:contentType/>
  <cp:contentStatus/>
</cp:coreProperties>
</file>